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Y15 DOE FINANCIAL REPORT" sheetId="1" r:id="rId1"/>
  </sheets>
  <calcPr calcId="145621"/>
</workbook>
</file>

<file path=xl/calcChain.xml><?xml version="1.0" encoding="utf-8"?>
<calcChain xmlns="http://schemas.openxmlformats.org/spreadsheetml/2006/main">
  <c r="E6" i="1" l="1"/>
  <c r="F6" i="1"/>
  <c r="E7" i="1"/>
  <c r="F7" i="1"/>
  <c r="E8" i="1"/>
  <c r="F8" i="1"/>
  <c r="E9" i="1"/>
  <c r="F9" i="1"/>
  <c r="E10" i="1"/>
  <c r="F10" i="1"/>
  <c r="C12" i="1"/>
  <c r="F12" i="1" s="1"/>
  <c r="D12" i="1"/>
  <c r="E12" i="1" s="1"/>
  <c r="E15" i="1"/>
  <c r="F15" i="1"/>
  <c r="E16" i="1"/>
  <c r="F16" i="1"/>
  <c r="E17" i="1"/>
  <c r="F17" i="1"/>
  <c r="D19" i="1"/>
  <c r="E19" i="1"/>
  <c r="F19" i="1"/>
  <c r="E21" i="1"/>
  <c r="F21" i="1"/>
  <c r="D23" i="1"/>
  <c r="F23" i="1" s="1"/>
  <c r="E23" i="1"/>
  <c r="F29" i="1"/>
  <c r="G29" i="1"/>
  <c r="F31" i="1"/>
  <c r="G31" i="1"/>
  <c r="F33" i="1"/>
  <c r="F35" i="1"/>
  <c r="G35" i="1"/>
  <c r="F37" i="1"/>
  <c r="G37" i="1"/>
  <c r="F39" i="1"/>
  <c r="G39" i="1"/>
  <c r="F41" i="1"/>
  <c r="F43" i="1"/>
  <c r="G43" i="1"/>
  <c r="F45" i="1"/>
  <c r="G45" i="1"/>
  <c r="F47" i="1"/>
  <c r="G47" i="1"/>
  <c r="F49" i="1"/>
  <c r="G49" i="1"/>
  <c r="C51" i="1"/>
  <c r="E51" i="1"/>
  <c r="G51" i="1" s="1"/>
  <c r="F51" i="1"/>
  <c r="C60" i="1"/>
</calcChain>
</file>

<file path=xl/sharedStrings.xml><?xml version="1.0" encoding="utf-8"?>
<sst xmlns="http://schemas.openxmlformats.org/spreadsheetml/2006/main" count="50" uniqueCount="46">
  <si>
    <t>Total Revenue</t>
  </si>
  <si>
    <t>Food Service</t>
  </si>
  <si>
    <t>Local Revenue</t>
  </si>
  <si>
    <t>State Revenue</t>
  </si>
  <si>
    <t>ARE NOT INCLUDED IN THE ABOVE BUDGET FIGURES FOR FISCAL YEAR 2015</t>
  </si>
  <si>
    <t>PROVIDENCE CREEK ACADEMY HAD THE FOLLOWING ADDITIONAL REVENUE SOURCES AS OF June 30, 2014 WHICH</t>
  </si>
  <si>
    <t>Total Operating Expenses</t>
  </si>
  <si>
    <t>Contingency</t>
  </si>
  <si>
    <t>Other Expenses</t>
  </si>
  <si>
    <t>Building Maintenance and Custodial Services</t>
  </si>
  <si>
    <t xml:space="preserve">Textbooks and Instructional Supplies </t>
  </si>
  <si>
    <t>Management Company</t>
  </si>
  <si>
    <t>Transportation</t>
  </si>
  <si>
    <t>Facility--Mortgage</t>
  </si>
  <si>
    <t>Facility--Lease</t>
  </si>
  <si>
    <t>Utilities</t>
  </si>
  <si>
    <t>Salaries and Benefits</t>
  </si>
  <si>
    <t>Obligated</t>
  </si>
  <si>
    <t>Balance</t>
  </si>
  <si>
    <t>Expenditures</t>
  </si>
  <si>
    <t>Encumbrance</t>
  </si>
  <si>
    <t>Bd Approved Budget</t>
  </si>
  <si>
    <t>Description</t>
  </si>
  <si>
    <t>Percentage</t>
  </si>
  <si>
    <t>Remaining</t>
  </si>
  <si>
    <t xml:space="preserve">  </t>
  </si>
  <si>
    <t>OPERATING BUDGET</t>
  </si>
  <si>
    <t>EXPENDITURE BUDGET</t>
  </si>
  <si>
    <t>All Funds Total</t>
  </si>
  <si>
    <t>Federal Funds</t>
  </si>
  <si>
    <t>Total Local Funds</t>
  </si>
  <si>
    <t>Local-Special</t>
  </si>
  <si>
    <t>Food Service (91100)</t>
  </si>
  <si>
    <t>Local Funds  (98000)</t>
  </si>
  <si>
    <t>LOCAL FUNDS</t>
  </si>
  <si>
    <t>Total State Funds</t>
  </si>
  <si>
    <t>Operations (05213) FY14</t>
  </si>
  <si>
    <t>Sustainment Fund (05289)</t>
  </si>
  <si>
    <t>Minor Cap FY 13&amp;14 (50022)</t>
  </si>
  <si>
    <t>Technology Block Grant FY15</t>
  </si>
  <si>
    <t xml:space="preserve">Operations (05213) &amp; (50022) </t>
  </si>
  <si>
    <t>STATE FUNDS</t>
  </si>
  <si>
    <t>Received</t>
  </si>
  <si>
    <t>Receipt To Date</t>
  </si>
  <si>
    <t>Receipts</t>
  </si>
  <si>
    <t>Anticipated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</si>
</sst>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</cellStyleXfs>
  <cellXfs count="5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44" fontId="3" fillId="0" borderId="2" xfId="1" applyFont="1" applyBorder="1" applyAlignment="1">
      <alignment horizontal="left"/>
    </xf>
    <xf numFmtId="0" fontId="3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44" fontId="3" fillId="0" borderId="5" xfId="1" applyFont="1" applyFill="1" applyBorder="1" applyAlignment="1">
      <alignment horizontal="left"/>
    </xf>
    <xf numFmtId="0" fontId="3" fillId="0" borderId="0" xfId="0" applyFont="1" applyBorder="1"/>
    <xf numFmtId="0" fontId="1" fillId="0" borderId="6" xfId="0" applyFont="1" applyBorder="1"/>
    <xf numFmtId="44" fontId="4" fillId="0" borderId="0" xfId="1" applyFont="1" applyBorder="1"/>
    <xf numFmtId="0" fontId="4" fillId="0" borderId="0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40" fontId="3" fillId="0" borderId="0" xfId="0" applyNumberFormat="1" applyFont="1" applyFill="1" applyBorder="1"/>
    <xf numFmtId="40" fontId="3" fillId="0" borderId="0" xfId="0" applyNumberFormat="1" applyFont="1" applyBorder="1"/>
    <xf numFmtId="44" fontId="3" fillId="0" borderId="0" xfId="1" applyFont="1" applyFill="1" applyBorder="1" applyAlignment="1">
      <alignment horizontal="right"/>
    </xf>
    <xf numFmtId="44" fontId="3" fillId="0" borderId="0" xfId="1" applyFont="1" applyBorder="1" applyAlignment="1">
      <alignment horizontal="right"/>
    </xf>
    <xf numFmtId="10" fontId="4" fillId="0" borderId="0" xfId="2" applyNumberFormat="1" applyFont="1" applyBorder="1" applyAlignment="1">
      <alignment horizontal="right"/>
    </xf>
    <xf numFmtId="44" fontId="4" fillId="0" borderId="0" xfId="1" applyFont="1" applyFill="1" applyBorder="1" applyAlignment="1">
      <alignment horizontal="right"/>
    </xf>
    <xf numFmtId="10" fontId="1" fillId="0" borderId="0" xfId="2" applyNumberFormat="1" applyFont="1" applyBorder="1" applyAlignment="1">
      <alignment horizontal="right"/>
    </xf>
    <xf numFmtId="44" fontId="1" fillId="0" borderId="0" xfId="1" applyFont="1" applyFill="1" applyBorder="1" applyAlignment="1">
      <alignment horizontal="right"/>
    </xf>
    <xf numFmtId="44" fontId="1" fillId="0" borderId="0" xfId="1" applyFont="1" applyBorder="1" applyAlignment="1">
      <alignment horizontal="right"/>
    </xf>
    <xf numFmtId="0" fontId="1" fillId="0" borderId="0" xfId="0" applyFont="1"/>
    <xf numFmtId="44" fontId="1" fillId="0" borderId="0" xfId="0" applyNumberFormat="1" applyFont="1"/>
    <xf numFmtId="44" fontId="1" fillId="0" borderId="0" xfId="1" applyFont="1"/>
    <xf numFmtId="0" fontId="3" fillId="0" borderId="6" xfId="0" applyFont="1" applyBorder="1"/>
    <xf numFmtId="0" fontId="3" fillId="0" borderId="6" xfId="0" quotePrefix="1" applyFont="1" applyBorder="1"/>
    <xf numFmtId="0" fontId="3" fillId="0" borderId="4" xfId="0" applyFont="1" applyBorder="1" applyAlignment="1">
      <alignment horizontal="center"/>
    </xf>
    <xf numFmtId="4" fontId="1" fillId="0" borderId="0" xfId="0" applyNumberFormat="1" applyFont="1" applyBorder="1"/>
    <xf numFmtId="0" fontId="4" fillId="0" borderId="4" xfId="0" applyFont="1" applyBorder="1"/>
    <xf numFmtId="0" fontId="4" fillId="0" borderId="0" xfId="0" applyFont="1" applyBorder="1" applyAlignment="1">
      <alignment horizontal="right"/>
    </xf>
    <xf numFmtId="44" fontId="4" fillId="0" borderId="7" xfId="1" applyNumberFormat="1" applyFont="1" applyFill="1" applyBorder="1" applyAlignment="1">
      <alignment horizontal="right"/>
    </xf>
    <xf numFmtId="10" fontId="4" fillId="0" borderId="7" xfId="2" applyNumberFormat="1" applyFont="1" applyFill="1" applyBorder="1" applyAlignment="1">
      <alignment horizontal="right"/>
    </xf>
    <xf numFmtId="0" fontId="4" fillId="0" borderId="6" xfId="0" applyFont="1" applyBorder="1"/>
    <xf numFmtId="44" fontId="1" fillId="0" borderId="0" xfId="1" applyNumberFormat="1" applyFont="1" applyFill="1" applyBorder="1" applyAlignment="1">
      <alignment horizontal="right"/>
    </xf>
    <xf numFmtId="44" fontId="1" fillId="0" borderId="0" xfId="1" applyNumberFormat="1" applyFont="1" applyBorder="1" applyAlignment="1">
      <alignment horizontal="right"/>
    </xf>
    <xf numFmtId="10" fontId="3" fillId="0" borderId="7" xfId="2" quotePrefix="1" applyNumberFormat="1" applyFont="1" applyFill="1" applyBorder="1" applyAlignment="1">
      <alignment horizontal="right"/>
    </xf>
    <xf numFmtId="44" fontId="3" fillId="0" borderId="7" xfId="1" applyNumberFormat="1" applyFont="1" applyFill="1" applyBorder="1" applyAlignment="1">
      <alignment horizontal="right"/>
    </xf>
    <xf numFmtId="44" fontId="3" fillId="0" borderId="7" xfId="1" applyNumberFormat="1" applyFont="1" applyBorder="1" applyAlignment="1">
      <alignment horizontal="right"/>
    </xf>
    <xf numFmtId="44" fontId="4" fillId="0" borderId="0" xfId="1" applyNumberFormat="1" applyFont="1" applyFill="1" applyBorder="1" applyAlignment="1">
      <alignment horizontal="right"/>
    </xf>
    <xf numFmtId="10" fontId="3" fillId="0" borderId="0" xfId="2" quotePrefix="1" applyNumberFormat="1" applyFont="1" applyFill="1" applyBorder="1" applyAlignment="1">
      <alignment horizontal="right"/>
    </xf>
    <xf numFmtId="44" fontId="3" fillId="0" borderId="0" xfId="1" applyNumberFormat="1" applyFont="1" applyFill="1" applyBorder="1" applyAlignment="1">
      <alignment horizontal="right"/>
    </xf>
    <xf numFmtId="44" fontId="3" fillId="0" borderId="0" xfId="1" applyNumberFormat="1" applyFont="1" applyBorder="1" applyAlignment="1">
      <alignment horizontal="right"/>
    </xf>
    <xf numFmtId="10" fontId="5" fillId="0" borderId="0" xfId="2" quotePrefix="1" applyNumberFormat="1" applyFont="1" applyBorder="1" applyAlignment="1">
      <alignment horizontal="right"/>
    </xf>
    <xf numFmtId="44" fontId="5" fillId="0" borderId="0" xfId="1" applyNumberFormat="1" applyFont="1" applyBorder="1" applyAlignment="1">
      <alignment horizontal="right"/>
    </xf>
    <xf numFmtId="0" fontId="5" fillId="0" borderId="0" xfId="0" applyFont="1" applyBorder="1"/>
    <xf numFmtId="10" fontId="1" fillId="0" borderId="0" xfId="2" applyNumberFormat="1" applyFont="1" applyFill="1" applyBorder="1" applyAlignment="1">
      <alignment horizontal="right"/>
    </xf>
    <xf numFmtId="44" fontId="5" fillId="0" borderId="0" xfId="1" applyNumberFormat="1" applyFont="1" applyFill="1" applyBorder="1" applyAlignment="1">
      <alignment horizontal="right"/>
    </xf>
    <xf numFmtId="10" fontId="4" fillId="0" borderId="7" xfId="2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</cellXfs>
  <cellStyles count="4">
    <cellStyle name="Currency 2" xfId="1"/>
    <cellStyle name="Normal" xfId="0" builtinId="0"/>
    <cellStyle name="Normal 2" xfId="3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Layout" zoomScaleNormal="100" workbookViewId="0">
      <selection activeCell="C27" sqref="C27"/>
    </sheetView>
  </sheetViews>
  <sheetFormatPr defaultRowHeight="15" x14ac:dyDescent="0.25"/>
  <cols>
    <col min="1" max="1" width="3.85546875" bestFit="1" customWidth="1"/>
    <col min="2" max="2" width="80.7109375" bestFit="1" customWidth="1"/>
    <col min="3" max="3" width="22.7109375" bestFit="1" customWidth="1"/>
    <col min="4" max="6" width="17.7109375" bestFit="1" customWidth="1"/>
    <col min="7" max="8" width="12.7109375" bestFit="1" customWidth="1"/>
  </cols>
  <sheetData>
    <row r="1" spans="1:8" ht="17.25" x14ac:dyDescent="0.3">
      <c r="A1" s="18"/>
      <c r="B1" s="17"/>
      <c r="C1" s="17"/>
      <c r="D1" s="17"/>
      <c r="E1" s="17"/>
      <c r="F1" s="17"/>
      <c r="G1" s="17"/>
      <c r="H1" s="34"/>
    </row>
    <row r="2" spans="1:8" ht="17.25" x14ac:dyDescent="0.3">
      <c r="A2" s="57"/>
      <c r="B2" s="9"/>
      <c r="C2" s="8"/>
      <c r="D2" s="8"/>
      <c r="E2" s="8"/>
      <c r="F2" s="16" t="s">
        <v>45</v>
      </c>
      <c r="G2" s="8"/>
      <c r="H2" s="7"/>
    </row>
    <row r="3" spans="1:8" ht="17.25" x14ac:dyDescent="0.3">
      <c r="A3" s="56"/>
      <c r="B3" s="9"/>
      <c r="C3" s="8"/>
      <c r="D3" s="8"/>
      <c r="E3" s="16" t="s">
        <v>23</v>
      </c>
      <c r="F3" s="16" t="s">
        <v>44</v>
      </c>
      <c r="G3" s="8"/>
      <c r="H3" s="7"/>
    </row>
    <row r="4" spans="1:8" ht="17.25" x14ac:dyDescent="0.3">
      <c r="A4" s="32"/>
      <c r="B4" s="11"/>
      <c r="C4" s="16" t="s">
        <v>21</v>
      </c>
      <c r="D4" s="16" t="s">
        <v>43</v>
      </c>
      <c r="E4" s="16" t="s">
        <v>42</v>
      </c>
      <c r="F4" s="16" t="s">
        <v>24</v>
      </c>
      <c r="G4" s="8"/>
      <c r="H4" s="7"/>
    </row>
    <row r="5" spans="1:8" ht="17.25" x14ac:dyDescent="0.3">
      <c r="A5" s="32"/>
      <c r="B5" s="11" t="s">
        <v>41</v>
      </c>
      <c r="C5" s="49"/>
      <c r="D5" s="49"/>
      <c r="E5" s="42"/>
      <c r="F5" s="49"/>
      <c r="G5" s="8"/>
      <c r="H5" s="7"/>
    </row>
    <row r="6" spans="1:8" ht="17.25" x14ac:dyDescent="0.3">
      <c r="A6" s="12"/>
      <c r="B6" s="9" t="s">
        <v>40</v>
      </c>
      <c r="C6" s="42">
        <v>4976269</v>
      </c>
      <c r="D6" s="41">
        <v>3721142</v>
      </c>
      <c r="E6" s="26">
        <f>D6/C6</f>
        <v>0.7477775015779895</v>
      </c>
      <c r="F6" s="41">
        <f>C6-D6</f>
        <v>1255127</v>
      </c>
      <c r="G6" s="8"/>
      <c r="H6" s="7"/>
    </row>
    <row r="7" spans="1:8" ht="17.25" x14ac:dyDescent="0.3">
      <c r="A7" s="12"/>
      <c r="B7" s="9" t="s">
        <v>39</v>
      </c>
      <c r="C7" s="42">
        <v>9449.33</v>
      </c>
      <c r="D7" s="41">
        <v>7087</v>
      </c>
      <c r="E7" s="26">
        <f>D7/C7</f>
        <v>0.75000026456902236</v>
      </c>
      <c r="F7" s="41">
        <f>C7-D7</f>
        <v>2362.33</v>
      </c>
      <c r="G7" s="8"/>
      <c r="H7" s="7"/>
    </row>
    <row r="8" spans="1:8" ht="17.25" x14ac:dyDescent="0.3">
      <c r="A8" s="12"/>
      <c r="B8" s="9" t="s">
        <v>38</v>
      </c>
      <c r="C8" s="42">
        <v>108716.83</v>
      </c>
      <c r="D8" s="41">
        <v>108716.83</v>
      </c>
      <c r="E8" s="26">
        <f>D8/C8</f>
        <v>1</v>
      </c>
      <c r="F8" s="41">
        <f>C8-D8</f>
        <v>0</v>
      </c>
      <c r="G8" s="8"/>
      <c r="H8" s="7"/>
    </row>
    <row r="9" spans="1:8" ht="17.25" x14ac:dyDescent="0.3">
      <c r="A9" s="12"/>
      <c r="B9" s="9" t="s">
        <v>37</v>
      </c>
      <c r="C9" s="42">
        <v>114020</v>
      </c>
      <c r="D9" s="42">
        <v>57010</v>
      </c>
      <c r="E9" s="26">
        <f>D9/C9</f>
        <v>0.5</v>
      </c>
      <c r="F9" s="41">
        <f>C9-D9</f>
        <v>57010</v>
      </c>
      <c r="G9" s="8"/>
      <c r="H9" s="7"/>
    </row>
    <row r="10" spans="1:8" ht="17.25" x14ac:dyDescent="0.3">
      <c r="A10" s="12"/>
      <c r="B10" s="9" t="s">
        <v>36</v>
      </c>
      <c r="C10" s="42">
        <v>42738.16</v>
      </c>
      <c r="D10" s="42">
        <v>42738.16</v>
      </c>
      <c r="E10" s="26">
        <f>D10/C10</f>
        <v>1</v>
      </c>
      <c r="F10" s="41">
        <f>C10-D10</f>
        <v>0</v>
      </c>
      <c r="G10" s="8"/>
      <c r="H10" s="7"/>
    </row>
    <row r="11" spans="1:8" ht="17.25" x14ac:dyDescent="0.3">
      <c r="A11" s="12"/>
      <c r="B11" s="9"/>
      <c r="C11" s="42"/>
      <c r="D11" s="41"/>
      <c r="E11" s="26"/>
      <c r="F11" s="41"/>
      <c r="G11" s="8"/>
      <c r="H11" s="7"/>
    </row>
    <row r="12" spans="1:8" ht="18" thickBot="1" x14ac:dyDescent="0.35">
      <c r="A12" s="12"/>
      <c r="B12" s="11" t="s">
        <v>35</v>
      </c>
      <c r="C12" s="45">
        <f>SUM(C6:C11)</f>
        <v>5251193.32</v>
      </c>
      <c r="D12" s="44">
        <f>SUM(D6:D11)</f>
        <v>3936693.99</v>
      </c>
      <c r="E12" s="55">
        <f>D12/C12</f>
        <v>0.7496760736281558</v>
      </c>
      <c r="F12" s="38">
        <f>C12-D12</f>
        <v>1314499.33</v>
      </c>
      <c r="G12" s="37"/>
      <c r="H12" s="7"/>
    </row>
    <row r="13" spans="1:8" ht="18" thickTop="1" x14ac:dyDescent="0.3">
      <c r="A13" s="12"/>
      <c r="B13" s="9"/>
      <c r="C13" s="49"/>
      <c r="D13" s="49"/>
      <c r="E13" s="26"/>
      <c r="F13" s="41"/>
      <c r="G13" s="8"/>
      <c r="H13" s="7"/>
    </row>
    <row r="14" spans="1:8" ht="17.25" x14ac:dyDescent="0.3">
      <c r="A14" s="12"/>
      <c r="B14" s="14" t="s">
        <v>34</v>
      </c>
      <c r="C14" s="42"/>
      <c r="D14" s="42"/>
      <c r="E14" s="26"/>
      <c r="F14" s="41"/>
      <c r="G14" s="8"/>
      <c r="H14" s="7"/>
    </row>
    <row r="15" spans="1:8" ht="17.25" x14ac:dyDescent="0.3">
      <c r="A15" s="12"/>
      <c r="B15" s="52" t="s">
        <v>33</v>
      </c>
      <c r="C15" s="54">
        <v>794468.93</v>
      </c>
      <c r="D15" s="54">
        <v>274199.33</v>
      </c>
      <c r="E15" s="53">
        <f>D15/C15</f>
        <v>0.34513537238013825</v>
      </c>
      <c r="F15" s="41">
        <f>C15-D15</f>
        <v>520269.60000000003</v>
      </c>
      <c r="G15" s="8"/>
      <c r="H15" s="7"/>
    </row>
    <row r="16" spans="1:8" ht="17.25" x14ac:dyDescent="0.3">
      <c r="A16" s="12"/>
      <c r="B16" s="52" t="s">
        <v>32</v>
      </c>
      <c r="C16" s="51">
        <v>261080.41</v>
      </c>
      <c r="D16" s="51">
        <v>35444.92</v>
      </c>
      <c r="E16" s="53">
        <f>D16/C16</f>
        <v>0.13576246490496932</v>
      </c>
      <c r="F16" s="41">
        <f>C16-D16</f>
        <v>225635.49</v>
      </c>
      <c r="G16" s="8"/>
      <c r="H16" s="7"/>
    </row>
    <row r="17" spans="1:8" ht="17.25" x14ac:dyDescent="0.3">
      <c r="A17" s="12"/>
      <c r="B17" s="52" t="s">
        <v>31</v>
      </c>
      <c r="C17" s="51">
        <v>293749.25</v>
      </c>
      <c r="D17" s="51">
        <v>134448.20000000001</v>
      </c>
      <c r="E17" s="53">
        <f>D17/C17</f>
        <v>0.45769716858851556</v>
      </c>
      <c r="F17" s="41">
        <f>C17-D17</f>
        <v>159301.04999999999</v>
      </c>
      <c r="G17" s="8"/>
      <c r="H17" s="7"/>
    </row>
    <row r="18" spans="1:8" ht="17.25" x14ac:dyDescent="0.3">
      <c r="A18" s="12"/>
      <c r="B18" s="52"/>
      <c r="C18" s="51"/>
      <c r="D18" s="51"/>
      <c r="E18" s="50"/>
      <c r="F18" s="41"/>
      <c r="G18" s="8"/>
      <c r="H18" s="7"/>
    </row>
    <row r="19" spans="1:8" ht="18" thickBot="1" x14ac:dyDescent="0.35">
      <c r="A19" s="40"/>
      <c r="B19" s="11" t="s">
        <v>30</v>
      </c>
      <c r="C19" s="45">
        <v>1349298.59</v>
      </c>
      <c r="D19" s="44">
        <f>SUM(D15:D18)</f>
        <v>444092.45</v>
      </c>
      <c r="E19" s="43">
        <f>D19/C19</f>
        <v>0.32912837328318856</v>
      </c>
      <c r="F19" s="38">
        <f>SUM(F15:F18)</f>
        <v>905206.14000000013</v>
      </c>
      <c r="G19" s="37"/>
      <c r="H19" s="36"/>
    </row>
    <row r="20" spans="1:8" ht="18" thickTop="1" x14ac:dyDescent="0.3">
      <c r="A20" s="40"/>
      <c r="B20" s="11"/>
      <c r="C20" s="49"/>
      <c r="D20" s="48"/>
      <c r="E20" s="47"/>
      <c r="F20" s="46"/>
      <c r="G20" s="37"/>
      <c r="H20" s="36"/>
    </row>
    <row r="21" spans="1:8" ht="18" thickBot="1" x14ac:dyDescent="0.35">
      <c r="A21" s="12"/>
      <c r="B21" s="11" t="s">
        <v>29</v>
      </c>
      <c r="C21" s="45">
        <v>306456.46000000002</v>
      </c>
      <c r="D21" s="44">
        <v>73463.509999999995</v>
      </c>
      <c r="E21" s="43">
        <f>D21/C21</f>
        <v>0.23971924103019396</v>
      </c>
      <c r="F21" s="38">
        <f>C21-D21</f>
        <v>232992.95</v>
      </c>
      <c r="G21" s="8"/>
      <c r="H21" s="7"/>
    </row>
    <row r="22" spans="1:8" ht="18" thickTop="1" x14ac:dyDescent="0.3">
      <c r="A22" s="12"/>
      <c r="B22" s="9"/>
      <c r="C22" s="42"/>
      <c r="D22" s="29"/>
      <c r="E22" s="26"/>
      <c r="F22" s="41"/>
      <c r="G22" s="8"/>
      <c r="H22" s="7"/>
    </row>
    <row r="23" spans="1:8" ht="18" thickBot="1" x14ac:dyDescent="0.35">
      <c r="A23" s="40"/>
      <c r="B23" s="11" t="s">
        <v>28</v>
      </c>
      <c r="C23" s="38">
        <v>6906948.3700000001</v>
      </c>
      <c r="D23" s="38">
        <f>D19+D12+D21</f>
        <v>4454249.95</v>
      </c>
      <c r="E23" s="39">
        <f>D23/C23</f>
        <v>0.6448940561575387</v>
      </c>
      <c r="F23" s="38">
        <f>C23-D23</f>
        <v>2452698.42</v>
      </c>
      <c r="G23" s="37"/>
      <c r="H23" s="36"/>
    </row>
    <row r="24" spans="1:8" ht="18" thickTop="1" x14ac:dyDescent="0.3">
      <c r="A24" s="12"/>
      <c r="B24" s="9"/>
      <c r="C24" s="35"/>
      <c r="D24" s="9"/>
      <c r="E24" s="9"/>
      <c r="F24" s="9"/>
      <c r="G24" s="8"/>
      <c r="H24" s="7"/>
    </row>
    <row r="25" spans="1:8" ht="17.25" x14ac:dyDescent="0.3">
      <c r="A25" s="18" t="s">
        <v>27</v>
      </c>
      <c r="B25" s="17"/>
      <c r="C25" s="17"/>
      <c r="D25" s="17"/>
      <c r="E25" s="17"/>
      <c r="F25" s="17"/>
      <c r="G25" s="17"/>
      <c r="H25" s="34"/>
    </row>
    <row r="26" spans="1:8" ht="17.25" x14ac:dyDescent="0.3">
      <c r="A26" s="12"/>
      <c r="B26" s="9"/>
      <c r="C26" s="8"/>
      <c r="D26" s="8"/>
      <c r="E26" s="8"/>
      <c r="F26" s="8"/>
      <c r="G26" s="8"/>
      <c r="H26" s="7"/>
    </row>
    <row r="27" spans="1:8" ht="17.25" x14ac:dyDescent="0.3">
      <c r="A27" s="33"/>
      <c r="B27" s="11" t="s">
        <v>26</v>
      </c>
      <c r="C27" s="8" t="s">
        <v>25</v>
      </c>
      <c r="D27" s="8"/>
      <c r="E27" s="8"/>
      <c r="F27" s="16" t="s">
        <v>24</v>
      </c>
      <c r="G27" s="16" t="s">
        <v>23</v>
      </c>
      <c r="H27" s="7"/>
    </row>
    <row r="28" spans="1:8" ht="17.25" x14ac:dyDescent="0.3">
      <c r="A28" s="32"/>
      <c r="B28" s="11" t="s">
        <v>22</v>
      </c>
      <c r="C28" s="16" t="s">
        <v>21</v>
      </c>
      <c r="D28" s="16" t="s">
        <v>20</v>
      </c>
      <c r="E28" s="16" t="s">
        <v>19</v>
      </c>
      <c r="F28" s="16" t="s">
        <v>18</v>
      </c>
      <c r="G28" s="16" t="s">
        <v>17</v>
      </c>
      <c r="H28" s="7"/>
    </row>
    <row r="29" spans="1:8" ht="17.25" x14ac:dyDescent="0.3">
      <c r="A29" s="12">
        <v>1</v>
      </c>
      <c r="B29" s="9" t="s">
        <v>16</v>
      </c>
      <c r="C29" s="28">
        <v>4168850.43</v>
      </c>
      <c r="D29" s="27"/>
      <c r="E29" s="27">
        <v>1358685.67</v>
      </c>
      <c r="F29" s="27">
        <f>C29-D29-E29</f>
        <v>2810164.7600000002</v>
      </c>
      <c r="G29" s="26">
        <f>E29/C29</f>
        <v>0.32591374836155967</v>
      </c>
      <c r="H29" s="7"/>
    </row>
    <row r="30" spans="1:8" ht="17.25" x14ac:dyDescent="0.3">
      <c r="A30" s="12"/>
      <c r="B30" s="9"/>
      <c r="C30" s="28"/>
      <c r="D30" s="27"/>
      <c r="E30" s="28"/>
      <c r="F30" s="27"/>
      <c r="G30" s="26"/>
      <c r="H30" s="7"/>
    </row>
    <row r="31" spans="1:8" ht="17.25" x14ac:dyDescent="0.3">
      <c r="A31" s="12">
        <v>2</v>
      </c>
      <c r="B31" s="9" t="s">
        <v>15</v>
      </c>
      <c r="C31" s="28">
        <v>170000</v>
      </c>
      <c r="D31" s="27"/>
      <c r="E31" s="27">
        <v>48348.87</v>
      </c>
      <c r="F31" s="27">
        <f>C31-D31-E31</f>
        <v>121651.13</v>
      </c>
      <c r="G31" s="26">
        <f>E31/C31</f>
        <v>0.28440511764705884</v>
      </c>
      <c r="H31" s="7"/>
    </row>
    <row r="32" spans="1:8" ht="17.25" x14ac:dyDescent="0.3">
      <c r="A32" s="12"/>
      <c r="B32" s="9"/>
      <c r="C32" s="28"/>
      <c r="D32" s="27"/>
      <c r="E32" s="29"/>
      <c r="F32" s="27"/>
      <c r="G32" s="26"/>
      <c r="H32" s="7"/>
    </row>
    <row r="33" spans="1:8" ht="17.25" x14ac:dyDescent="0.3">
      <c r="A33" s="12">
        <v>3</v>
      </c>
      <c r="B33" s="9" t="s">
        <v>14</v>
      </c>
      <c r="C33" s="28">
        <v>0</v>
      </c>
      <c r="D33" s="27"/>
      <c r="F33" s="27">
        <f>C33-D33-E33</f>
        <v>0</v>
      </c>
      <c r="G33" s="26">
        <v>0</v>
      </c>
      <c r="H33" s="7"/>
    </row>
    <row r="34" spans="1:8" ht="17.25" x14ac:dyDescent="0.3">
      <c r="A34" s="12"/>
      <c r="B34" s="9"/>
      <c r="C34" s="28"/>
      <c r="D34" s="27"/>
      <c r="E34" s="29"/>
      <c r="F34" s="27"/>
      <c r="G34" s="26"/>
      <c r="H34" s="7"/>
    </row>
    <row r="35" spans="1:8" ht="17.25" x14ac:dyDescent="0.3">
      <c r="A35" s="12">
        <v>4</v>
      </c>
      <c r="B35" s="9" t="s">
        <v>13</v>
      </c>
      <c r="C35" s="28">
        <v>750000</v>
      </c>
      <c r="D35" s="27"/>
      <c r="E35" s="30">
        <v>297153.58</v>
      </c>
      <c r="F35" s="27">
        <f>C35-D35-E35</f>
        <v>452846.42</v>
      </c>
      <c r="G35" s="26">
        <f>E35/C35</f>
        <v>0.39620477333333337</v>
      </c>
      <c r="H35" s="7"/>
    </row>
    <row r="36" spans="1:8" ht="17.25" x14ac:dyDescent="0.3">
      <c r="A36" s="12"/>
      <c r="B36" s="9"/>
      <c r="C36" s="28"/>
      <c r="D36" s="27"/>
      <c r="F36" s="27"/>
      <c r="G36" s="26"/>
      <c r="H36" s="7"/>
    </row>
    <row r="37" spans="1:8" ht="17.25" x14ac:dyDescent="0.3">
      <c r="A37" s="12">
        <v>5</v>
      </c>
      <c r="B37" s="9" t="s">
        <v>12</v>
      </c>
      <c r="C37" s="28">
        <v>696021.81</v>
      </c>
      <c r="D37" s="27"/>
      <c r="E37" s="27">
        <v>392730.15</v>
      </c>
      <c r="F37" s="27">
        <f>C37-D37-E37</f>
        <v>303291.66000000003</v>
      </c>
      <c r="G37" s="26">
        <f>E37/C37</f>
        <v>0.56424977544884691</v>
      </c>
      <c r="H37" s="7"/>
    </row>
    <row r="38" spans="1:8" ht="17.25" x14ac:dyDescent="0.3">
      <c r="A38" s="12"/>
      <c r="B38" s="9"/>
      <c r="C38" s="28"/>
      <c r="D38" s="27"/>
      <c r="F38" s="27"/>
      <c r="G38" s="26"/>
      <c r="H38" s="7"/>
    </row>
    <row r="39" spans="1:8" ht="17.25" x14ac:dyDescent="0.3">
      <c r="A39" s="12">
        <v>6</v>
      </c>
      <c r="B39" s="9" t="s">
        <v>1</v>
      </c>
      <c r="C39" s="28">
        <v>381097.62</v>
      </c>
      <c r="D39" s="27"/>
      <c r="E39" s="31">
        <v>70460.160000000003</v>
      </c>
      <c r="F39" s="27">
        <f>C39-D39-E39</f>
        <v>310637.45999999996</v>
      </c>
      <c r="G39" s="26">
        <f>E39/C39</f>
        <v>0.18488743120463466</v>
      </c>
      <c r="H39" s="7"/>
    </row>
    <row r="40" spans="1:8" ht="17.25" x14ac:dyDescent="0.3">
      <c r="A40" s="12"/>
      <c r="B40" s="9"/>
      <c r="C40" s="28"/>
      <c r="D40" s="27"/>
      <c r="E40" s="27"/>
      <c r="F40" s="27"/>
      <c r="G40" s="26"/>
      <c r="H40" s="7"/>
    </row>
    <row r="41" spans="1:8" ht="17.25" x14ac:dyDescent="0.3">
      <c r="A41" s="12">
        <v>8</v>
      </c>
      <c r="B41" s="9" t="s">
        <v>11</v>
      </c>
      <c r="C41" s="28">
        <v>0</v>
      </c>
      <c r="D41" s="27"/>
      <c r="E41" s="30"/>
      <c r="F41" s="27">
        <f>C41-D41-E41</f>
        <v>0</v>
      </c>
      <c r="G41" s="26">
        <v>0</v>
      </c>
      <c r="H41" s="7"/>
    </row>
    <row r="42" spans="1:8" ht="17.25" x14ac:dyDescent="0.3">
      <c r="A42" s="12"/>
      <c r="B42" s="9"/>
      <c r="C42" s="28"/>
      <c r="D42" s="27"/>
      <c r="E42" s="27"/>
      <c r="F42" s="27"/>
      <c r="G42" s="26"/>
      <c r="H42" s="7"/>
    </row>
    <row r="43" spans="1:8" ht="17.25" x14ac:dyDescent="0.3">
      <c r="A43" s="12">
        <v>9</v>
      </c>
      <c r="B43" s="9" t="s">
        <v>10</v>
      </c>
      <c r="C43" s="28">
        <v>130000</v>
      </c>
      <c r="D43" s="27"/>
      <c r="E43" s="27">
        <v>82490.44</v>
      </c>
      <c r="F43" s="27">
        <f>C43-D43-E43</f>
        <v>47509.56</v>
      </c>
      <c r="G43" s="26">
        <f>E43/C43</f>
        <v>0.63454184615384612</v>
      </c>
      <c r="H43" s="7"/>
    </row>
    <row r="44" spans="1:8" ht="17.25" x14ac:dyDescent="0.3">
      <c r="A44" s="12"/>
      <c r="B44" s="9"/>
      <c r="C44" s="28"/>
      <c r="D44" s="27"/>
      <c r="E44" s="27"/>
      <c r="F44" s="27"/>
      <c r="G44" s="26"/>
      <c r="H44" s="7"/>
    </row>
    <row r="45" spans="1:8" ht="17.25" x14ac:dyDescent="0.3">
      <c r="A45" s="12">
        <v>10</v>
      </c>
      <c r="B45" s="9" t="s">
        <v>9</v>
      </c>
      <c r="C45" s="28">
        <v>25000</v>
      </c>
      <c r="D45" s="27"/>
      <c r="E45" s="27">
        <v>26824.13</v>
      </c>
      <c r="F45" s="27">
        <f>C45-D45-E45</f>
        <v>-1824.130000000001</v>
      </c>
      <c r="G45" s="26">
        <f>E45/C45</f>
        <v>1.0729652000000001</v>
      </c>
      <c r="H45" s="7"/>
    </row>
    <row r="46" spans="1:8" ht="17.25" x14ac:dyDescent="0.3">
      <c r="A46" s="12"/>
      <c r="B46" s="9"/>
      <c r="C46" s="28"/>
      <c r="D46" s="27"/>
      <c r="E46" s="29"/>
      <c r="F46" s="27"/>
      <c r="G46" s="26"/>
      <c r="H46" s="7"/>
    </row>
    <row r="47" spans="1:8" ht="17.25" x14ac:dyDescent="0.3">
      <c r="A47" s="12">
        <v>11</v>
      </c>
      <c r="B47" s="9" t="s">
        <v>8</v>
      </c>
      <c r="C47" s="28">
        <v>432500</v>
      </c>
      <c r="D47" s="27"/>
      <c r="E47" s="27">
        <v>231718.8</v>
      </c>
      <c r="F47" s="27">
        <f>C47-D47-E47</f>
        <v>200781.2</v>
      </c>
      <c r="G47" s="26">
        <f>E47/C47</f>
        <v>0.53576601156069359</v>
      </c>
      <c r="H47" s="7"/>
    </row>
    <row r="48" spans="1:8" ht="17.25" x14ac:dyDescent="0.3">
      <c r="A48" s="12"/>
      <c r="B48" s="9"/>
      <c r="C48" s="28"/>
      <c r="D48" s="27"/>
      <c r="E48" s="27"/>
      <c r="F48" s="27"/>
      <c r="G48" s="26"/>
      <c r="H48" s="7"/>
    </row>
    <row r="49" spans="1:8" ht="17.25" x14ac:dyDescent="0.3">
      <c r="A49" s="12">
        <v>12</v>
      </c>
      <c r="B49" s="9" t="s">
        <v>7</v>
      </c>
      <c r="C49" s="28">
        <v>115308.21</v>
      </c>
      <c r="D49" s="27"/>
      <c r="E49" s="27"/>
      <c r="F49" s="27">
        <f>C49-D49-E49</f>
        <v>115308.21</v>
      </c>
      <c r="G49" s="26">
        <f>E49/C49</f>
        <v>0</v>
      </c>
      <c r="H49" s="7"/>
    </row>
    <row r="50" spans="1:8" ht="17.25" x14ac:dyDescent="0.3">
      <c r="A50" s="12"/>
      <c r="B50" s="9"/>
      <c r="C50" s="28"/>
      <c r="D50" s="27"/>
      <c r="E50" s="27"/>
      <c r="F50" s="27"/>
      <c r="G50" s="26"/>
      <c r="H50" s="7"/>
    </row>
    <row r="51" spans="1:8" ht="17.25" x14ac:dyDescent="0.3">
      <c r="A51" s="12"/>
      <c r="B51" s="11" t="s">
        <v>6</v>
      </c>
      <c r="C51" s="23">
        <f>SUM(C29:C50)</f>
        <v>6868778.0700000003</v>
      </c>
      <c r="D51" s="25"/>
      <c r="E51" s="22">
        <f>SUM(E29:E50)</f>
        <v>2508411.7999999998</v>
      </c>
      <c r="F51" s="25">
        <f>SUM(F29:F50)</f>
        <v>4360366.2700000005</v>
      </c>
      <c r="G51" s="24">
        <f>E51/C51</f>
        <v>0.36519039841390594</v>
      </c>
      <c r="H51" s="7"/>
    </row>
    <row r="52" spans="1:8" ht="17.25" x14ac:dyDescent="0.3">
      <c r="A52" s="12"/>
      <c r="B52" s="11"/>
      <c r="C52" s="23"/>
      <c r="D52" s="22"/>
      <c r="E52" s="22"/>
      <c r="F52" s="22"/>
      <c r="G52" s="19"/>
      <c r="H52" s="7"/>
    </row>
    <row r="53" spans="1:8" ht="17.25" x14ac:dyDescent="0.3">
      <c r="A53" s="12"/>
      <c r="B53" s="11"/>
      <c r="C53" s="21"/>
      <c r="D53" s="20"/>
      <c r="E53" s="20"/>
      <c r="F53" s="20"/>
      <c r="G53" s="19"/>
      <c r="H53" s="7"/>
    </row>
    <row r="54" spans="1:8" ht="17.25" x14ac:dyDescent="0.3">
      <c r="A54" s="18" t="s">
        <v>5</v>
      </c>
      <c r="B54" s="17"/>
      <c r="C54" s="17"/>
      <c r="D54" s="17"/>
      <c r="E54" s="17"/>
      <c r="F54" s="17"/>
      <c r="G54" s="16"/>
      <c r="H54" s="15"/>
    </row>
    <row r="55" spans="1:8" ht="17.25" x14ac:dyDescent="0.3">
      <c r="A55" s="18" t="s">
        <v>4</v>
      </c>
      <c r="B55" s="17"/>
      <c r="C55" s="17"/>
      <c r="D55" s="17"/>
      <c r="E55" s="17"/>
      <c r="F55" s="17"/>
      <c r="G55" s="16"/>
      <c r="H55" s="15"/>
    </row>
    <row r="56" spans="1:8" ht="17.25" x14ac:dyDescent="0.3">
      <c r="A56" s="12"/>
      <c r="B56" s="9"/>
      <c r="D56" s="9"/>
      <c r="E56" s="9"/>
      <c r="F56" s="9"/>
      <c r="G56" s="8"/>
      <c r="H56" s="7"/>
    </row>
    <row r="57" spans="1:8" ht="17.25" x14ac:dyDescent="0.3">
      <c r="A57" s="12"/>
      <c r="B57" s="14" t="s">
        <v>3</v>
      </c>
      <c r="C57" s="14">
        <v>42738.16</v>
      </c>
      <c r="D57" s="9"/>
      <c r="E57" s="9"/>
      <c r="F57" s="9"/>
      <c r="G57" s="8"/>
      <c r="H57" s="7"/>
    </row>
    <row r="58" spans="1:8" ht="17.25" x14ac:dyDescent="0.3">
      <c r="A58" s="12"/>
      <c r="B58" s="11" t="s">
        <v>2</v>
      </c>
      <c r="C58" s="13">
        <v>2835624.98</v>
      </c>
      <c r="D58" s="9"/>
      <c r="E58" s="9"/>
      <c r="F58" s="9"/>
      <c r="G58" s="8"/>
      <c r="H58" s="7"/>
    </row>
    <row r="59" spans="1:8" ht="17.25" x14ac:dyDescent="0.3">
      <c r="A59" s="12"/>
      <c r="B59" s="11" t="s">
        <v>1</v>
      </c>
      <c r="C59" s="10">
        <v>31673.48</v>
      </c>
      <c r="D59" s="9"/>
      <c r="E59" s="9"/>
      <c r="F59" s="9"/>
      <c r="G59" s="8"/>
      <c r="H59" s="7"/>
    </row>
    <row r="60" spans="1:8" ht="18" thickBot="1" x14ac:dyDescent="0.35">
      <c r="A60" s="6"/>
      <c r="B60" s="5" t="s">
        <v>0</v>
      </c>
      <c r="C60" s="4">
        <f>C57+C58+C59</f>
        <v>2910036.62</v>
      </c>
      <c r="D60" s="3"/>
      <c r="E60" s="3"/>
      <c r="F60" s="3"/>
      <c r="G60" s="2"/>
      <c r="H60" s="1"/>
    </row>
  </sheetData>
  <mergeCells count="4">
    <mergeCell ref="A25:H25"/>
    <mergeCell ref="A54:F54"/>
    <mergeCell ref="A55:F55"/>
    <mergeCell ref="A1:H1"/>
  </mergeCells>
  <pageMargins left="0.25" right="0.25" top="0.75" bottom="0.75" header="0.3" footer="0.3"/>
  <pageSetup scale="54" fitToHeight="0" orientation="portrait" verticalDpi="0" r:id="rId1"/>
  <headerFooter>
    <oddHeader>&amp;CProvidence Creek Academy Charter School
Monthly Financial Report
Fiscal Year 2015
As of October 31,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FY15 DOE FINANCIAL REPORT</vt:lpstr>
    </vt:vector>
  </TitlesOfParts>
  <Company>Providence Creek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Paris</dc:creator>
  <cp:lastModifiedBy>Brandon Paris</cp:lastModifiedBy>
  <dcterms:created xsi:type="dcterms:W3CDTF">2014-11-25T15:39:18Z</dcterms:created>
  <dcterms:modified xsi:type="dcterms:W3CDTF">2014-11-25T15:40:08Z</dcterms:modified>
</cp:coreProperties>
</file>